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Scorecard" sheetId="1" state="visible" r:id="rId1"/>
    <sheet xmlns:r="http://schemas.openxmlformats.org/officeDocument/2006/relationships" name="Interpretation Guide" sheetId="2" state="visible" r:id="rId2"/>
    <sheet xmlns:r="http://schemas.openxmlformats.org/officeDocument/2006/relationships" name="VC Pilla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1F2A44"/>
      <sz val="16"/>
    </font>
    <font>
      <i val="1"/>
      <color rgb="00667085"/>
      <sz val="10"/>
    </font>
    <font>
      <b val="1"/>
    </font>
    <font>
      <b val="1"/>
      <color rgb="00FFFFFF"/>
    </font>
    <font>
      <i val="1"/>
    </font>
    <font>
      <b val="1"/>
      <color rgb="001F2A44"/>
    </font>
    <font>
      <i val="1"/>
      <color rgb="00B42318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9" fontId="0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0" fillId="2" borderId="1" applyAlignment="1" pivotButton="0" quotePrefix="0" xfId="0">
      <alignment vertical="top" wrapText="1"/>
    </xf>
    <xf numFmtId="0" fontId="6" fillId="0" borderId="0" pivotButton="0" quotePrefix="0" xfId="0"/>
    <xf numFmtId="9" fontId="6" fillId="0" borderId="0" pivotButton="0" quotePrefix="0" xfId="0"/>
    <xf numFmtId="164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2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FEE4E2"/>
        </patternFill>
      </fill>
    </dxf>
    <dxf>
      <fill>
        <patternFill patternType="solid">
          <fgColor rgb="00D1FADF"/>
        </patternFill>
      </fill>
    </dxf>
    <dxf>
      <fill>
        <patternFill patternType="solid">
          <fgColor rgb="00FE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2" customWidth="1" min="1" max="1"/>
    <col width="52" customWidth="1" min="2" max="2"/>
    <col width="10" customWidth="1" min="3" max="3"/>
    <col width="13" customWidth="1" min="4" max="4"/>
    <col width="16" customWidth="1" min="5" max="5"/>
    <col width="40" customWidth="1" min="6" max="6"/>
  </cols>
  <sheetData>
    <row r="1">
      <c r="A1" s="1" t="inlineStr">
        <is>
          <t>Next Gen Creativity Hub - Generic Viability Scorecard</t>
        </is>
      </c>
    </row>
    <row r="2">
      <c r="A2" s="2" t="inlineStr">
        <is>
          <t>Rate each criterion 1-10 in the yellow cells. Weights are editable but should total 100%.</t>
        </is>
      </c>
    </row>
    <row r="4">
      <c r="A4" s="3" t="inlineStr">
        <is>
          <t>Project name:</t>
        </is>
      </c>
      <c r="B4" s="4" t="inlineStr"/>
      <c r="C4" s="5" t="n"/>
    </row>
    <row r="5">
      <c r="A5" s="3" t="inlineStr">
        <is>
          <t>Evaluator:</t>
        </is>
      </c>
      <c r="B5" s="4" t="inlineStr"/>
      <c r="C5" s="5" t="n"/>
    </row>
    <row r="6">
      <c r="A6" s="3" t="inlineStr">
        <is>
          <t>Date:</t>
        </is>
      </c>
      <c r="B6" s="4" t="inlineStr"/>
      <c r="C6" s="5" t="n"/>
    </row>
    <row r="8">
      <c r="A8" s="6" t="inlineStr">
        <is>
          <t>Category</t>
        </is>
      </c>
      <c r="B8" s="6" t="inlineStr">
        <is>
          <t>Evaluation criteria</t>
        </is>
      </c>
      <c r="C8" s="6" t="inlineStr">
        <is>
          <t>Weight</t>
        </is>
      </c>
      <c r="D8" s="6" t="inlineStr">
        <is>
          <t>Score (1-10)</t>
        </is>
      </c>
      <c r="E8" s="6" t="inlineStr">
        <is>
          <t>Weighted points</t>
        </is>
      </c>
      <c r="F8" s="6" t="inlineStr">
        <is>
          <t>Comments</t>
        </is>
      </c>
    </row>
    <row r="9">
      <c r="A9" s="7" t="inlineStr">
        <is>
          <t>1. Innovation &amp; Originality</t>
        </is>
      </c>
      <c r="B9" s="7" t="inlineStr">
        <is>
          <t>How unique, creative, or disruptive is the idea?</t>
        </is>
      </c>
      <c r="C9" s="8" t="n">
        <v>0.1</v>
      </c>
      <c r="D9" s="9" t="n"/>
      <c r="E9" s="10">
        <f>IF(D9="","",D9*C9*10)</f>
        <v/>
      </c>
      <c r="F9" s="11" t="n"/>
    </row>
    <row r="10">
      <c r="A10" s="7" t="inlineStr">
        <is>
          <t>2. Problem-Solution Fit</t>
        </is>
      </c>
      <c r="B10" s="7" t="inlineStr">
        <is>
          <t>Does the project clearly address a real, validated problem?</t>
        </is>
      </c>
      <c r="C10" s="8" t="n">
        <v>0.1</v>
      </c>
      <c r="D10" s="9" t="n"/>
      <c r="E10" s="10">
        <f>IF(D10="","",D10*C10*10)</f>
        <v/>
      </c>
      <c r="F10" s="11" t="n"/>
    </row>
    <row r="11">
      <c r="A11" s="7" t="inlineStr">
        <is>
          <t>3. Market Potential</t>
        </is>
      </c>
      <c r="B11" s="7" t="inlineStr">
        <is>
          <t>Size, accessibility, and growth rate of the target market</t>
        </is>
      </c>
      <c r="C11" s="8" t="n">
        <v>0.1</v>
      </c>
      <c r="D11" s="9" t="n"/>
      <c r="E11" s="10">
        <f>IF(D11="","",D11*C11*10)</f>
        <v/>
      </c>
      <c r="F11" s="11" t="n"/>
    </row>
    <row r="12">
      <c r="A12" s="7" t="inlineStr">
        <is>
          <t>4. Technical Feasibility</t>
        </is>
      </c>
      <c r="B12" s="7" t="inlineStr">
        <is>
          <t>Availability of technology, skills, and resources</t>
        </is>
      </c>
      <c r="C12" s="8" t="n">
        <v>0.1</v>
      </c>
      <c r="D12" s="9" t="n"/>
      <c r="E12" s="10">
        <f>IF(D12="","",D12*C12*10)</f>
        <v/>
      </c>
      <c r="F12" s="11" t="n"/>
    </row>
    <row r="13">
      <c r="A13" s="7" t="inlineStr">
        <is>
          <t>5. Commercial Viability</t>
        </is>
      </c>
      <c r="B13" s="7" t="inlineStr">
        <is>
          <t>Revenue potential, business model clarity, and scalability</t>
        </is>
      </c>
      <c r="C13" s="8" t="n">
        <v>0.1</v>
      </c>
      <c r="D13" s="9" t="n"/>
      <c r="E13" s="10">
        <f>IF(D13="","",D13*C13*10)</f>
        <v/>
      </c>
      <c r="F13" s="11" t="n"/>
    </row>
    <row r="14">
      <c r="A14" s="7" t="inlineStr">
        <is>
          <t>6. Implementation Plan</t>
        </is>
      </c>
      <c r="B14" s="7" t="inlineStr">
        <is>
          <t>Quality of roadmap, milestones, and execution capacity</t>
        </is>
      </c>
      <c r="C14" s="8" t="n">
        <v>0.1</v>
      </c>
      <c r="D14" s="9" t="n"/>
      <c r="E14" s="10">
        <f>IF(D14="","",D14*C14*10)</f>
        <v/>
      </c>
      <c r="F14" s="11" t="n"/>
    </row>
    <row r="15">
      <c r="A15" s="7" t="inlineStr">
        <is>
          <t>7. Financial Feasibility</t>
        </is>
      </c>
      <c r="B15" s="7" t="inlineStr">
        <is>
          <t>Budget accuracy, funding needs, ROI expectations</t>
        </is>
      </c>
      <c r="C15" s="8" t="n">
        <v>0.1</v>
      </c>
      <c r="D15" s="9" t="n"/>
      <c r="E15" s="10">
        <f>IF(D15="","",D15*C15*10)</f>
        <v/>
      </c>
      <c r="F15" s="11" t="n"/>
    </row>
    <row r="16">
      <c r="A16" s="7" t="inlineStr">
        <is>
          <t>8. Team Capability</t>
        </is>
      </c>
      <c r="B16" s="7" t="inlineStr">
        <is>
          <t>Experience, expertise, and commitment of the project team</t>
        </is>
      </c>
      <c r="C16" s="8" t="n">
        <v>0.1</v>
      </c>
      <c r="D16" s="9" t="n"/>
      <c r="E16" s="10">
        <f>IF(D16="","",D16*C16*10)</f>
        <v/>
      </c>
      <c r="F16" s="11" t="n"/>
    </row>
    <row r="17">
      <c r="A17" s="7" t="inlineStr">
        <is>
          <t>9. Social &amp; Environmental Impact</t>
        </is>
      </c>
      <c r="B17" s="7" t="inlineStr">
        <is>
          <t>Contribution to sustainability, community, or SDGs</t>
        </is>
      </c>
      <c r="C17" s="8" t="n">
        <v>0.1</v>
      </c>
      <c r="D17" s="9" t="n"/>
      <c r="E17" s="10">
        <f>IF(D17="","",D17*C17*10)</f>
        <v/>
      </c>
      <c r="F17" s="11" t="n"/>
    </row>
    <row r="18">
      <c r="A18" s="7" t="inlineStr">
        <is>
          <t>10. Risk Management</t>
        </is>
      </c>
      <c r="B18" s="7" t="inlineStr">
        <is>
          <t>Awareness of potential risks and mitigation strategies</t>
        </is>
      </c>
      <c r="C18" s="8" t="n">
        <v>0.1</v>
      </c>
      <c r="D18" s="9" t="n"/>
      <c r="E18" s="10">
        <f>IF(D18="","",D18*C18*10)</f>
        <v/>
      </c>
      <c r="F18" s="11" t="n"/>
    </row>
    <row r="19">
      <c r="A19" s="12" t="inlineStr">
        <is>
          <t>TOTAL</t>
        </is>
      </c>
      <c r="B19" s="12" t="n"/>
      <c r="C19" s="13">
        <f>SUM(C9:C18)</f>
        <v/>
      </c>
      <c r="D19" s="12" t="n"/>
      <c r="E19" s="14">
        <f>IF(COUNT(D9:D18)=0,"",SUM(E9:E18))</f>
        <v/>
      </c>
      <c r="F19" s="12" t="n"/>
    </row>
    <row r="20">
      <c r="A20" s="15" t="inlineStr">
        <is>
          <t>Out of</t>
        </is>
      </c>
      <c r="E20" t="n">
        <v>100</v>
      </c>
    </row>
    <row r="22">
      <c r="A22" s="12" t="inlineStr">
        <is>
          <t>Result</t>
        </is>
      </c>
      <c r="B22" s="12">
        <f>IF(E19="","Enter scores above",IF(E19&gt;=85,"Excellent - Highly Viable",IF(E19&gt;=70,"Good - Viable with minor adjustments",IF(E19&gt;=50,"Fair - Needs improvement","Weak / Not feasible"))))</f>
        <v/>
      </c>
      <c r="C22" s="12" t="n"/>
      <c r="D22" s="12" t="n"/>
      <c r="E22" s="12" t="n"/>
      <c r="F22" s="12" t="n"/>
    </row>
    <row r="23">
      <c r="A23" s="12" t="inlineStr">
        <is>
          <t>Recommendation</t>
        </is>
      </c>
      <c r="B23" s="12">
        <f>IF(E19="","",IF(E19&gt;=85,"Recommend for immediate funding/support",IF(E19&gt;=70,"Recommend for mentoring &amp; pilot funding",IF(E19&gt;=50,"Recommend for incubation support","Decline or request major revision"))))</f>
        <v/>
      </c>
      <c r="C23" s="12" t="n"/>
      <c r="D23" s="12" t="n"/>
      <c r="E23" s="12" t="n"/>
      <c r="F23" s="12" t="n"/>
    </row>
    <row r="25">
      <c r="A25" s="16">
        <f>IF(ROUND(C19,4)&lt;&gt;1,"Warning: weights total "&amp;TEXT(C19,"0%")&amp;" - they should total 100%.","")</f>
        <v/>
      </c>
    </row>
  </sheetData>
  <mergeCells count="3">
    <mergeCell ref="B6:C6"/>
    <mergeCell ref="B5:C5"/>
    <mergeCell ref="B4:C4"/>
  </mergeCells>
  <conditionalFormatting sqref="C19">
    <cfRule type="cellIs" priority="1" operator="notEqual" dxfId="0">
      <formula>1</formula>
    </cfRule>
  </conditionalFormatting>
  <dataValidations count="1">
    <dataValidation sqref="D9:D18" showDropDown="0" showInputMessage="0" showErrorMessage="1" allowBlank="1" errorTitle="Score 1-10" error="Enter a whole number from 1 to 10." type="whole" operator="between">
      <formula1>1</formula1>
      <formula2>10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44" customWidth="1" min="3" max="3"/>
  </cols>
  <sheetData>
    <row r="1">
      <c r="A1" s="1" t="inlineStr">
        <is>
          <t>Score interpretation</t>
        </is>
      </c>
    </row>
    <row r="2">
      <c r="A2" s="2" t="inlineStr">
        <is>
          <t>Applies to the total on the Project Scorecard sheet (out of 100).</t>
        </is>
      </c>
    </row>
    <row r="4">
      <c r="A4" s="6" t="inlineStr">
        <is>
          <t>Score range</t>
        </is>
      </c>
      <c r="B4" s="6" t="inlineStr">
        <is>
          <t>Interpretation</t>
        </is>
      </c>
      <c r="C4" s="6" t="inlineStr">
        <is>
          <t>Decision</t>
        </is>
      </c>
    </row>
    <row r="5">
      <c r="A5" s="7" t="inlineStr">
        <is>
          <t>85–100</t>
        </is>
      </c>
      <c r="B5" s="7" t="inlineStr">
        <is>
          <t>Excellent – Highly Viable</t>
        </is>
      </c>
      <c r="C5" s="7" t="inlineStr">
        <is>
          <t>Recommend for immediate funding/support</t>
        </is>
      </c>
    </row>
    <row r="6">
      <c r="A6" s="7" t="inlineStr">
        <is>
          <t>70–84</t>
        </is>
      </c>
      <c r="B6" s="7" t="inlineStr">
        <is>
          <t>Good – Viable with minor adjustments</t>
        </is>
      </c>
      <c r="C6" s="7" t="inlineStr">
        <is>
          <t>Recommend for mentoring &amp; pilot funding</t>
        </is>
      </c>
    </row>
    <row r="7">
      <c r="A7" s="7" t="inlineStr">
        <is>
          <t>50–69</t>
        </is>
      </c>
      <c r="B7" s="7" t="inlineStr">
        <is>
          <t>Fair – Needs improvement</t>
        </is>
      </c>
      <c r="C7" s="7" t="inlineStr">
        <is>
          <t>Recommend for incubation support</t>
        </is>
      </c>
    </row>
    <row r="8">
      <c r="A8" s="7" t="inlineStr">
        <is>
          <t>Below 50</t>
        </is>
      </c>
      <c r="B8" s="7" t="inlineStr">
        <is>
          <t>Weak / Not feasible</t>
        </is>
      </c>
      <c r="C8" s="7" t="inlineStr">
        <is>
          <t>Decline or request major revision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7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18" customWidth="1" min="4" max="4"/>
    <col width="12" customWidth="1" min="5" max="5"/>
    <col width="10" customWidth="1" min="6" max="6"/>
    <col width="8" customWidth="1" min="7" max="7"/>
    <col width="14" customWidth="1" min="8" max="8"/>
    <col width="14" customWidth="1" min="9" max="9"/>
    <col width="14" customWidth="1" min="10" max="10"/>
    <col width="16" customWidth="1" min="11" max="11"/>
    <col width="44" customWidth="1" min="12" max="12"/>
    <col width="36" customWidth="1" min="13" max="13"/>
  </cols>
  <sheetData>
    <row r="1">
      <c r="A1" s="1" t="inlineStr">
        <is>
          <t>VC Pillars &amp; Viability Analysis</t>
        </is>
      </c>
    </row>
    <row r="2">
      <c r="A2" s="2" t="inlineStr">
        <is>
          <t>Five equally weighted metrics (20% each), rated 1-10. &gt;= 8.0 qualifies for pilot consideration; &gt;= 9.0 fast-track.</t>
        </is>
      </c>
    </row>
    <row r="4">
      <c r="A4" s="3" t="inlineStr">
        <is>
          <t>Metric weights</t>
        </is>
      </c>
      <c r="E4" s="8" t="n">
        <v>0.2</v>
      </c>
      <c r="F4" s="8" t="n">
        <v>0.2</v>
      </c>
      <c r="G4" s="8" t="n">
        <v>0.2</v>
      </c>
      <c r="H4" s="8" t="n">
        <v>0.2</v>
      </c>
      <c r="I4" s="8" t="n">
        <v>0.2</v>
      </c>
    </row>
    <row r="6">
      <c r="A6" s="6" t="inlineStr">
        <is>
          <t>#</t>
        </is>
      </c>
      <c r="B6" s="6" t="inlineStr">
        <is>
          <t>Pillar</t>
        </is>
      </c>
      <c r="C6" s="6" t="inlineStr">
        <is>
          <t>Description</t>
        </is>
      </c>
      <c r="D6" s="6" t="inlineStr">
        <is>
          <t>Global market</t>
        </is>
      </c>
      <c r="E6" s="6" t="inlineStr">
        <is>
          <t>Scalability</t>
        </is>
      </c>
      <c r="F6" s="6" t="inlineStr">
        <is>
          <t>Impact</t>
        </is>
      </c>
      <c r="G6" s="6" t="inlineStr">
        <is>
          <t>ROI</t>
        </is>
      </c>
      <c r="H6" s="6" t="inlineStr">
        <is>
          <t>Sustainability</t>
        </is>
      </c>
      <c r="I6" s="6" t="inlineStr">
        <is>
          <t>Team Strength</t>
        </is>
      </c>
      <c r="J6" s="6" t="inlineStr">
        <is>
          <t>Weighted score</t>
        </is>
      </c>
      <c r="K6" s="6" t="inlineStr">
        <is>
          <t>Status</t>
        </is>
      </c>
      <c r="L6" s="6" t="inlineStr">
        <is>
          <t>African opportunity</t>
        </is>
      </c>
      <c r="M6" s="6" t="inlineStr">
        <is>
          <t>Remarks</t>
        </is>
      </c>
    </row>
    <row r="7">
      <c r="A7" s="7" t="n">
        <v>1</v>
      </c>
      <c r="B7" s="7" t="inlineStr">
        <is>
          <t>Artificial Intelligence &amp; Deep Tech</t>
        </is>
      </c>
      <c r="C7" s="7" t="inlineStr">
        <is>
          <t>AI tools, automation, robotics, data infrastructure, generative AI (text, image, voice, video).</t>
        </is>
      </c>
      <c r="D7" s="7" t="inlineStr">
        <is>
          <t>$2+ trillion by 2030</t>
        </is>
      </c>
      <c r="E7" s="9" t="n">
        <v>10</v>
      </c>
      <c r="F7" s="9" t="n">
        <v>9</v>
      </c>
      <c r="G7" s="9" t="n">
        <v>9</v>
      </c>
      <c r="H7" s="9" t="n">
        <v>9</v>
      </c>
      <c r="I7" s="9" t="n">
        <v>9</v>
      </c>
      <c r="J7" s="17">
        <f>ROUND(SUMPRODUCT(E7:I7,$E$4:$I$4)/SUM($E$4:$I$4),2)</f>
        <v/>
      </c>
      <c r="K7" s="18">
        <f>IF(J7&gt;=9,"Fast-track",IF(J7&gt;=8,"Pilot candidate","Monitor"))</f>
        <v/>
      </c>
      <c r="L7" s="7" t="inlineStr">
        <is>
          <t>AI content tools, local-language chatbots, academic AI hubs.</t>
        </is>
      </c>
      <c r="M7" s="7" t="inlineStr">
        <is>
          <t>High scalability and ROI, strong global interest.</t>
        </is>
      </c>
    </row>
    <row r="8">
      <c r="A8" s="7" t="n">
        <v>2</v>
      </c>
      <c r="B8" s="7" t="inlineStr">
        <is>
          <t>Climate Tech &amp; Sustainability</t>
        </is>
      </c>
      <c r="C8" s="7" t="inlineStr">
        <is>
          <t>Renewable energy, recycling, waste-to-energy, carbon farming, ESG tracking.</t>
        </is>
      </c>
      <c r="D8" s="7" t="inlineStr">
        <is>
          <t>$1.5 trillion+</t>
        </is>
      </c>
      <c r="E8" s="9" t="n">
        <v>9</v>
      </c>
      <c r="F8" s="9" t="n">
        <v>10</v>
      </c>
      <c r="G8" s="9" t="n">
        <v>8</v>
      </c>
      <c r="H8" s="9" t="n">
        <v>10</v>
      </c>
      <c r="I8" s="9" t="n">
        <v>8</v>
      </c>
      <c r="J8" s="17">
        <f>ROUND(SUMPRODUCT(E8:I8,$E$4:$I$4)/SUM($E$4:$I$4),2)</f>
        <v/>
      </c>
      <c r="K8" s="18">
        <f>IF(J8&gt;=9,"Fast-track",IF(J8&gt;=8,"Pilot candidate","Monitor"))</f>
        <v/>
      </c>
      <c r="L8" s="7" t="inlineStr">
        <is>
          <t>Solar mini-grids, waste-to-energy, organic fertilizer, palm waste bioprocessing.</t>
        </is>
      </c>
      <c r="M8" s="7" t="inlineStr">
        <is>
          <t>Strong impact and ESG alignment.</t>
        </is>
      </c>
    </row>
    <row r="9">
      <c r="A9" s="7" t="n">
        <v>3</v>
      </c>
      <c r="B9" s="7" t="inlineStr">
        <is>
          <t>FinTech &amp; Digital Payments</t>
        </is>
      </c>
      <c r="C9" s="7" t="inlineStr">
        <is>
          <t>Mobile payments, microcredit, insurtech, remittance solutions, blockchain wallets.</t>
        </is>
      </c>
      <c r="D9" s="7" t="inlineStr">
        <is>
          <t>$1.3 trillion+</t>
        </is>
      </c>
      <c r="E9" s="9" t="n">
        <v>9</v>
      </c>
      <c r="F9" s="9" t="n">
        <v>8</v>
      </c>
      <c r="G9" s="9" t="n">
        <v>9</v>
      </c>
      <c r="H9" s="9" t="n">
        <v>8</v>
      </c>
      <c r="I9" s="9" t="n">
        <v>9</v>
      </c>
      <c r="J9" s="17">
        <f>ROUND(SUMPRODUCT(E9:I9,$E$4:$I$4)/SUM($E$4:$I$4),2)</f>
        <v/>
      </c>
      <c r="K9" s="18">
        <f>IF(J9&gt;=9,"Fast-track",IF(J9&gt;=8,"Pilot candidate","Monitor"))</f>
        <v/>
      </c>
      <c r="L9" s="7" t="inlineStr">
        <is>
          <t>Agent banking, cross-border mobile remittance, SME microloans.</t>
        </is>
      </c>
      <c r="M9" s="7" t="inlineStr">
        <is>
          <t>Mature sector; still expanding in Africa.</t>
        </is>
      </c>
    </row>
    <row r="10">
      <c r="A10" s="7" t="n">
        <v>4</v>
      </c>
      <c r="B10" s="7" t="inlineStr">
        <is>
          <t>HealthTech &amp; Bio Innovation</t>
        </is>
      </c>
      <c r="C10" s="7" t="inlineStr">
        <is>
          <t>Telemedicine, diagnostics, pharmaceuticals, wellness tech, wearable health devices.</t>
        </is>
      </c>
      <c r="D10" s="7" t="inlineStr">
        <is>
          <t>$900B+</t>
        </is>
      </c>
      <c r="E10" s="9" t="n">
        <v>8</v>
      </c>
      <c r="F10" s="9" t="n">
        <v>9</v>
      </c>
      <c r="G10" s="9" t="n">
        <v>8</v>
      </c>
      <c r="H10" s="9" t="n">
        <v>9</v>
      </c>
      <c r="I10" s="9" t="n">
        <v>8</v>
      </c>
      <c r="J10" s="17">
        <f>ROUND(SUMPRODUCT(E10:I10,$E$4:$I$4)/SUM($E$4:$I$4),2)</f>
        <v/>
      </c>
      <c r="K10" s="18">
        <f>IF(J10&gt;=9,"Fast-track",IF(J10&gt;=8,"Pilot candidate","Monitor"))</f>
        <v/>
      </c>
      <c r="L10" s="7" t="inlineStr">
        <is>
          <t>Telehealth, local pharma, maternal health, herbal-to-digital health integration.</t>
        </is>
      </c>
      <c r="M10" s="7" t="inlineStr">
        <is>
          <t>Needs strong regulatory and scientific backing.</t>
        </is>
      </c>
    </row>
    <row r="11">
      <c r="A11" s="7" t="n">
        <v>5</v>
      </c>
      <c r="B11" s="7" t="inlineStr">
        <is>
          <t>AgriTech &amp; Food Security</t>
        </is>
      </c>
      <c r="C11" s="7" t="inlineStr">
        <is>
          <t>Precision farming, smart irrigation, food processing, supply chain automation.</t>
        </is>
      </c>
      <c r="D11" s="7" t="inlineStr">
        <is>
          <t>$700B+</t>
        </is>
      </c>
      <c r="E11" s="9" t="n">
        <v>8</v>
      </c>
      <c r="F11" s="9" t="n">
        <v>9</v>
      </c>
      <c r="G11" s="9" t="n">
        <v>8</v>
      </c>
      <c r="H11" s="9" t="n">
        <v>9</v>
      </c>
      <c r="I11" s="9" t="n">
        <v>7</v>
      </c>
      <c r="J11" s="17">
        <f>ROUND(SUMPRODUCT(E11:I11,$E$4:$I$4)/SUM($E$4:$I$4),2)</f>
        <v/>
      </c>
      <c r="K11" s="18">
        <f>IF(J11&gt;=9,"Fast-track",IF(J11&gt;=8,"Pilot candidate","Monitor"))</f>
        <v/>
      </c>
      <c r="L11" s="7" t="inlineStr">
        <is>
          <t>Cassava-to-ethanol, shea/ginger processing, palm-oil value chain tech.</t>
        </is>
      </c>
      <c r="M11" s="7" t="inlineStr">
        <is>
          <t>High local relevance; scalability depends on infrastructure.</t>
        </is>
      </c>
    </row>
    <row r="12">
      <c r="A12" s="7" t="n">
        <v>6</v>
      </c>
      <c r="B12" s="7" t="inlineStr">
        <is>
          <t>Women's Beauty, Fashion &amp; Creative Industries</t>
        </is>
      </c>
      <c r="C12" s="7" t="inlineStr">
        <is>
          <t>Beauty products, hair care, braiding innovations, skincare, fashion tech, women-led wellness brands.</t>
        </is>
      </c>
      <c r="D12" s="7" t="inlineStr">
        <is>
          <t>$1 trillion+ (global beauty &amp; personal care market)</t>
        </is>
      </c>
      <c r="E12" s="9" t="n">
        <v>9</v>
      </c>
      <c r="F12" s="9" t="n">
        <v>9</v>
      </c>
      <c r="G12" s="9" t="n">
        <v>9</v>
      </c>
      <c r="H12" s="9" t="n">
        <v>8</v>
      </c>
      <c r="I12" s="9" t="n">
        <v>8</v>
      </c>
      <c r="J12" s="17">
        <f>ROUND(SUMPRODUCT(E12:I12,$E$4:$I$4)/SUM($E$4:$I$4),2)</f>
        <v/>
      </c>
      <c r="K12" s="18">
        <f>IF(J12&gt;=9,"Fast-track",IF(J12&gt;=8,"Pilot candidate","Monitor"))</f>
        <v/>
      </c>
      <c r="L12" s="7" t="inlineStr">
        <is>
          <t>Afrocentric beauty brands, organic skincare, hair-braiding franchises, e-commerce platforms for women entrepreneurs.</t>
        </is>
      </c>
      <c r="M12" s="7" t="inlineStr">
        <is>
          <t>High cultural and economic value; strong women empowerment.</t>
        </is>
      </c>
    </row>
    <row r="13">
      <c r="A13" s="7" t="n">
        <v>7</v>
      </c>
      <c r="B13" s="7" t="inlineStr">
        <is>
          <t>EdTech &amp; Skill Development</t>
        </is>
      </c>
      <c r="C13" s="7" t="inlineStr">
        <is>
          <t>AI-driven learning, STEM &amp; entrepreneurship bootcamps, digital certifications.</t>
        </is>
      </c>
      <c r="D13" s="7" t="inlineStr">
        <is>
          <t>$400B+</t>
        </is>
      </c>
      <c r="E13" s="9" t="n">
        <v>8</v>
      </c>
      <c r="F13" s="9" t="n">
        <v>9</v>
      </c>
      <c r="G13" s="9" t="n">
        <v>7</v>
      </c>
      <c r="H13" s="9" t="n">
        <v>8</v>
      </c>
      <c r="I13" s="9" t="n">
        <v>8</v>
      </c>
      <c r="J13" s="17">
        <f>ROUND(SUMPRODUCT(E13:I13,$E$4:$I$4)/SUM($E$4:$I$4),2)</f>
        <v/>
      </c>
      <c r="K13" s="18">
        <f>IF(J13&gt;=9,"Fast-track",IF(J13&gt;=8,"Pilot candidate","Monitor"))</f>
        <v/>
      </c>
      <c r="L13" s="7" t="inlineStr">
        <is>
          <t>Innovation labs in universities, tech skill academies, digital literacy for youth.</t>
        </is>
      </c>
      <c r="M13" s="7" t="inlineStr">
        <is>
          <t>Great social impact, slower monetization.</t>
        </is>
      </c>
    </row>
    <row r="14">
      <c r="A14" s="7" t="n">
        <v>8</v>
      </c>
      <c r="B14" s="7" t="inlineStr">
        <is>
          <t>PropTech &amp; ConstructionTech</t>
        </is>
      </c>
      <c r="C14" s="7" t="inlineStr">
        <is>
          <t>Smart housing, prefabrication, flexible leasing, real estate marketplaces.</t>
        </is>
      </c>
      <c r="D14" s="7" t="inlineStr">
        <is>
          <t>$650B+</t>
        </is>
      </c>
      <c r="E14" s="9" t="n">
        <v>8</v>
      </c>
      <c r="F14" s="9" t="n">
        <v>7</v>
      </c>
      <c r="G14" s="9" t="n">
        <v>8</v>
      </c>
      <c r="H14" s="9" t="n">
        <v>8</v>
      </c>
      <c r="I14" s="9" t="n">
        <v>7</v>
      </c>
      <c r="J14" s="17">
        <f>ROUND(SUMPRODUCT(E14:I14,$E$4:$I$4)/SUM($E$4:$I$4),2)</f>
        <v/>
      </c>
      <c r="K14" s="18">
        <f>IF(J14&gt;=9,"Fast-track",IF(J14&gt;=8,"Pilot candidate","Monitor"))</f>
        <v/>
      </c>
      <c r="L14" s="7" t="inlineStr">
        <is>
          <t>Affordable housing automation, 3D printing in building, online real estate directories.</t>
        </is>
      </c>
      <c r="M14" s="7" t="inlineStr">
        <is>
          <t>Solid ROI potential; infrastructure-dependent.</t>
        </is>
      </c>
    </row>
    <row r="15">
      <c r="A15" s="7" t="n">
        <v>9</v>
      </c>
      <c r="B15" s="7" t="inlineStr">
        <is>
          <t>Mobility &amp; Smart Logistics</t>
        </is>
      </c>
      <c r="C15" s="7" t="inlineStr">
        <is>
          <t>EV mobility, delivery tech, cold chain logistics, IoT-driven fleet management.</t>
        </is>
      </c>
      <c r="D15" s="7" t="inlineStr">
        <is>
          <t>$1.2 trillion+</t>
        </is>
      </c>
      <c r="E15" s="9" t="n">
        <v>8</v>
      </c>
      <c r="F15" s="9" t="n">
        <v>8</v>
      </c>
      <c r="G15" s="9" t="n">
        <v>8</v>
      </c>
      <c r="H15" s="9" t="n">
        <v>8</v>
      </c>
      <c r="I15" s="9" t="n">
        <v>7</v>
      </c>
      <c r="J15" s="17">
        <f>ROUND(SUMPRODUCT(E15:I15,$E$4:$I$4)/SUM($E$4:$I$4),2)</f>
        <v/>
      </c>
      <c r="K15" s="18">
        <f>IF(J15&gt;=9,"Fast-track",IF(J15&gt;=8,"Pilot candidate","Monitor"))</f>
        <v/>
      </c>
      <c r="L15" s="7" t="inlineStr">
        <is>
          <t>Farm-to-market logistics, electric tricycles, tracking systems.</t>
        </is>
      </c>
      <c r="M15" s="7" t="inlineStr">
        <is>
          <t>Strong logistics need; requires high initial capital.</t>
        </is>
      </c>
    </row>
    <row r="16">
      <c r="A16" s="7" t="n">
        <v>10</v>
      </c>
      <c r="B16" s="7" t="inlineStr">
        <is>
          <t>MediaTech, Entertainment &amp; Creator Economy</t>
        </is>
      </c>
      <c r="C16" s="7" t="inlineStr">
        <is>
          <t>AdTech, video/film tech, AI music generation, influencer platforms.</t>
        </is>
      </c>
      <c r="D16" s="7" t="inlineStr">
        <is>
          <t>$500B+</t>
        </is>
      </c>
      <c r="E16" s="9" t="n">
        <v>9</v>
      </c>
      <c r="F16" s="9" t="n">
        <v>8</v>
      </c>
      <c r="G16" s="9" t="n">
        <v>9</v>
      </c>
      <c r="H16" s="9" t="n">
        <v>7</v>
      </c>
      <c r="I16" s="9" t="n">
        <v>8</v>
      </c>
      <c r="J16" s="17">
        <f>ROUND(SUMPRODUCT(E16:I16,$E$4:$I$4)/SUM($E$4:$I$4),2)</f>
        <v/>
      </c>
      <c r="K16" s="18">
        <f>IF(J16&gt;=9,"Fast-track",IF(J16&gt;=8,"Pilot candidate","Monitor"))</f>
        <v/>
      </c>
      <c r="L16" s="7" t="inlineStr">
        <is>
          <t>POMC outdoor media, GFluencers platform, African streaming content.</t>
        </is>
      </c>
      <c r="M16" s="7" t="inlineStr">
        <is>
          <t>Fast ROI; market saturation risk.</t>
        </is>
      </c>
    </row>
    <row r="17">
      <c r="A17" s="7" t="n">
        <v>11</v>
      </c>
      <c r="B17" s="7" t="inlineStr">
        <is>
          <t>Social Impact &amp; Inclusion Ventures</t>
        </is>
      </c>
      <c r="C17" s="7" t="inlineStr">
        <is>
          <t>Women empowerment, affordable housing, inclusive finance, community tech.</t>
        </is>
      </c>
      <c r="D17" s="7" t="inlineStr">
        <is>
          <t>$300B+</t>
        </is>
      </c>
      <c r="E17" s="9" t="n">
        <v>7</v>
      </c>
      <c r="F17" s="9" t="n">
        <v>10</v>
      </c>
      <c r="G17" s="9" t="n">
        <v>7</v>
      </c>
      <c r="H17" s="9" t="n">
        <v>9</v>
      </c>
      <c r="I17" s="9" t="n">
        <v>8</v>
      </c>
      <c r="J17" s="17">
        <f>ROUND(SUMPRODUCT(E17:I17,$E$4:$I$4)/SUM($E$4:$I$4),2)</f>
        <v/>
      </c>
      <c r="K17" s="18">
        <f>IF(J17&gt;=9,"Fast-track",IF(J17&gt;=8,"Pilot candidate","Monitor"))</f>
        <v/>
      </c>
      <c r="L17" s="7" t="inlineStr">
        <is>
          <t>Women/Youth cooperatives, inclusive startups, impact incubation.</t>
        </is>
      </c>
      <c r="M17" s="7" t="inlineStr">
        <is>
          <t>High impact, moderate financial return.</t>
        </is>
      </c>
    </row>
  </sheetData>
  <conditionalFormatting sqref="J7:J17">
    <cfRule type="cellIs" priority="1" operator="greaterThanOrEqual" dxfId="1">
      <formula>9</formula>
    </cfRule>
    <cfRule type="cellIs" priority="2" operator="between" dxfId="2">
      <formula>8</formula>
      <formula>8.999</formula>
    </cfRule>
  </conditionalFormatting>
  <dataValidations count="1">
    <dataValidation sqref="E7:I37" showDropDown="0" showInputMessage="0" showErrorMessage="1" allowBlank="1" errorTitle="Score 1-10" error="Enter a whole number from 1 to 10." type="whole" operator="between">
      <formula1>1</formula1>
      <formula2>10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2026-10-17T00:32:25Z</dcterms:created>
  <dcterms:modified xmlns:dcterms="http://purl.org/dc/terms/" xmlns:xsi="http://www.w3.org/2001/XMLSchema-instance" xsi:type="dcterms:W3CDTF">2026-10-17T00:32:25Z</dcterms:modified>
</cp:coreProperties>
</file>